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6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" l="1"/>
  <c r="C55" i="2"/>
  <c r="C19" i="2"/>
  <c r="B55" i="2"/>
  <c r="B29" i="2"/>
  <c r="B19" i="2"/>
  <c r="B13" i="2"/>
  <c r="B86" i="2" l="1"/>
  <c r="C86" i="2"/>
  <c r="L86" i="2"/>
  <c r="K86" i="2"/>
  <c r="J29" i="2"/>
  <c r="J19" i="2"/>
  <c r="J13" i="2"/>
  <c r="I13" i="2"/>
  <c r="I29" i="2"/>
  <c r="I19" i="2"/>
  <c r="I86" i="2" s="1"/>
  <c r="H29" i="2"/>
  <c r="H19" i="2"/>
  <c r="H13" i="2"/>
  <c r="G55" i="2"/>
  <c r="G29" i="2"/>
  <c r="G19" i="2"/>
  <c r="G13" i="2"/>
  <c r="F29" i="2"/>
  <c r="F19" i="2"/>
  <c r="F13" i="2"/>
  <c r="E29" i="2"/>
  <c r="E19" i="2"/>
  <c r="E86" i="2" s="1"/>
  <c r="E13" i="2"/>
  <c r="D13" i="2"/>
  <c r="D19" i="2"/>
  <c r="D29" i="2"/>
  <c r="G86" i="2" l="1"/>
  <c r="F86" i="2"/>
  <c r="H86" i="2"/>
  <c r="J86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/>
  <c r="P39" i="2" l="1"/>
  <c r="P29" i="2"/>
  <c r="P19" i="2"/>
  <c r="D86" i="2"/>
  <c r="P86" i="2" l="1"/>
</calcChain>
</file>

<file path=xl/sharedStrings.xml><?xml version="1.0" encoding="utf-8"?>
<sst xmlns="http://schemas.openxmlformats.org/spreadsheetml/2006/main" count="1042" uniqueCount="119">
  <si>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</si>
  <si>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</si>
  <si>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</si>
  <si>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</si>
  <si>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</si>
  <si>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</si>
  <si>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</si>
  <si>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</si>
  <si>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</si>
  <si>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</si>
  <si>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</si>
  <si>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</si>
  <si>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</si>
  <si>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</si>
  <si>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</si>
  <si>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</si>
  <si>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</si>
  <si>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</si>
  <si>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</si>
  <si>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</si>
  <si>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</si>
  <si>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</si>
  <si>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</si>
  <si>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</si>
  <si>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</si>
  <si>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</si>
  <si>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</si>
  <si>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</si>
  <si>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</si>
  <si>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</si>
  <si>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</si>
  <si>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</si>
  <si>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</si>
  <si>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</si>
  <si>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</si>
  <si>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</si>
  <si>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</si>
  <si>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</si>
  <si>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</si>
  <si>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</si>
  <si>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</si>
  <si>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</si>
  <si>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</si>
  <si>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</si>
  <si>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</si>
  <si>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</si>
  <si>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</si>
  <si>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</si>
  <si>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</si>
  <si>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</si>
  <si>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</si>
  <si>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</si>
  <si>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</si>
  <si>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</si>
  <si>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</si>
  <si>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</si>
  <si>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</si>
  <si>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</si>
  <si>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</si>
  <si>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</si>
  <si>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</si>
  <si>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</si>
  <si>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</si>
  <si>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</si>
  <si>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</si>
  <si>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</si>
  <si>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</si>
  <si>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</si>
  <si>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</si>
  <si>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</si>
  <si>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</si>
  <si>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</si>
  <si>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</si>
  <si>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</si>
  <si>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</si>
  <si>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</si>
  <si>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</si>
  <si>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</si>
  <si>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</si>
  <si>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</si>
  <si>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</si>
  <si>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</si>
  <si>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</si>
  <si>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</si>
  <si>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</si>
  <si>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</si>
  <si>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</si>
  <si>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</si>
  <si>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</si>
  <si>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</si>
  <si>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</si>
  <si>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</si>
  <si>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</si>
  <si>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</si>
  <si>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</si>
  <si>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</si>
  <si>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</si>
  <si>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</si>
  <si>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</si>
  <si>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</si>
  <si>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</si>
  <si>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</si>
  <si>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</si>
  <si>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</si>
  <si>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</si>
  <si>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</si>
  <si>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</si>
  <si>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</si>
  <si>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</si>
  <si>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</si>
  <si>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>Fecha de registro: Del  01 de Septiembre del 2022</t>
  </si>
  <si>
    <t>Fecha de imputacion: Hasta el 30 de Septiembre del 2022</t>
  </si>
  <si>
    <t xml:space="preserve">     BERNARDO SANCHEZ MARTINEZ</t>
  </si>
  <si>
    <t xml:space="preserve">               Tte. Coronel Contador, ERD.</t>
  </si>
  <si>
    <t xml:space="preserve">        Enc. Depto. de Presupuesto</t>
  </si>
  <si>
    <t>Cap.de Fragata Contador, ARD.</t>
  </si>
  <si>
    <t>Enc. Depto. Contabilidad.</t>
  </si>
  <si>
    <t xml:space="preserve">                                   OBISPO MARTINEZ LIRANZO</t>
  </si>
  <si>
    <t>DIRECCION GENERAL DE PROMOCION DE LAS COMUNIDADES FRONTERIZAS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</si>
</sst>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164" fontId="3" fillId="2" borderId="2" xfId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5</xdr:col>
      <xdr:colOff>102577</xdr:colOff>
      <xdr:row>0</xdr:row>
      <xdr:rowOff>0</xdr:rowOff>
    </xdr:from>
    <xdr:to>
      <xdr:col>5</xdr:col>
      <xdr:colOff>1033096</xdr:colOff>
      <xdr:row>3</xdr:row>
      <xdr:rowOff>73269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404" y="0"/>
          <a:ext cx="930519" cy="64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3" workbookViewId="0">
      <selection activeCell="K13" sqref="K13:L5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s="20" customFormat="1" ht="21" customHeight="1" x14ac:dyDescent="0.25">
      <c r="A5" s="28" t="s">
        <v>118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22">
        <f>+B14+B17+B18</f>
        <v>14837436</v>
      </c>
      <c r="C13" s="14" t="s">
        <v>96</v>
      </c>
      <c r="D13" s="22">
        <f t="shared" ref="D13:J13" si="0">+D14+D18</f>
        <v>1205861.77</v>
      </c>
      <c r="E13" s="22">
        <f t="shared" si="0"/>
        <v>1205770.1000000001</v>
      </c>
      <c r="F13" s="22">
        <f t="shared" si="0"/>
        <v>1205770.1000000001</v>
      </c>
      <c r="G13" s="22">
        <f t="shared" si="0"/>
        <v>1223737.8599999999</v>
      </c>
      <c r="H13" s="22">
        <f t="shared" si="0"/>
        <v>1226990.9099999999</v>
      </c>
      <c r="I13" s="22">
        <f t="shared" si="0"/>
        <v>1226990.9099999999</v>
      </c>
      <c r="J13" s="22">
        <f t="shared" si="0"/>
        <v>1226990.9099999999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8522112.5600000005</v>
      </c>
    </row>
    <row r="14" spans="1:17" x14ac:dyDescent="0.25">
      <c r="A14" s="4" t="s">
        <v>2</v>
      </c>
      <c r="B14" s="12">
        <v>14470376</v>
      </c>
      <c r="C14" s="14" t="s">
        <v>96</v>
      </c>
      <c r="D14" s="12">
        <v>1185345.82</v>
      </c>
      <c r="E14" s="12">
        <v>1185345.82</v>
      </c>
      <c r="F14" s="12">
        <v>1185345.82</v>
      </c>
      <c r="G14" s="12">
        <v>1201953.4099999999</v>
      </c>
      <c r="H14" s="12">
        <v>1204960.21</v>
      </c>
      <c r="I14" s="12">
        <v>1204960.21</v>
      </c>
      <c r="J14" s="12">
        <v>1204960.21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19">
        <f>SUM(D14:O14)</f>
        <v>8372871.5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19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19">
        <f t="shared" si="1"/>
        <v>0</v>
      </c>
      <c r="Q16" s="8"/>
    </row>
    <row r="17" spans="1:16" x14ac:dyDescent="0.25">
      <c r="A17" s="4" t="s">
        <v>5</v>
      </c>
      <c r="B17" s="12">
        <v>120865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19">
        <f t="shared" si="1"/>
        <v>0</v>
      </c>
    </row>
    <row r="18" spans="1:16" x14ac:dyDescent="0.25">
      <c r="A18" s="4" t="s">
        <v>6</v>
      </c>
      <c r="B18" s="12">
        <v>246195</v>
      </c>
      <c r="C18" s="14" t="s">
        <v>96</v>
      </c>
      <c r="D18" s="12">
        <v>20515.95</v>
      </c>
      <c r="E18" s="12">
        <v>20424.28</v>
      </c>
      <c r="F18" s="12">
        <v>20424.28</v>
      </c>
      <c r="G18" s="12">
        <v>21784.45</v>
      </c>
      <c r="H18" s="12">
        <v>22030.7</v>
      </c>
      <c r="I18" s="12">
        <v>22030.7</v>
      </c>
      <c r="J18" s="12">
        <v>22030.7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19">
        <f t="shared" si="1"/>
        <v>149241.06</v>
      </c>
    </row>
    <row r="19" spans="1:16" x14ac:dyDescent="0.25">
      <c r="A19" s="3" t="s">
        <v>7</v>
      </c>
      <c r="B19" s="22">
        <f>+B20+B22+B25+B26</f>
        <v>1583336</v>
      </c>
      <c r="C19" s="22">
        <f>+C22</f>
        <v>350000</v>
      </c>
      <c r="D19" s="22">
        <f>+D22</f>
        <v>41925</v>
      </c>
      <c r="E19" s="22">
        <f>+E22</f>
        <v>73825</v>
      </c>
      <c r="F19" s="22">
        <f>+F20+F22</f>
        <v>138800.76</v>
      </c>
      <c r="G19" s="22">
        <f>+G22</f>
        <v>73800</v>
      </c>
      <c r="H19" s="22">
        <f>+H20+H22</f>
        <v>298575.20999999996</v>
      </c>
      <c r="I19" s="22">
        <f>+I22</f>
        <v>73950</v>
      </c>
      <c r="J19" s="22">
        <f>+J22</f>
        <v>73950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774825.97</v>
      </c>
    </row>
    <row r="20" spans="1:16" x14ac:dyDescent="0.25">
      <c r="A20" s="4" t="s">
        <v>8</v>
      </c>
      <c r="B20" s="12">
        <v>452915</v>
      </c>
      <c r="C20" s="14" t="s">
        <v>96</v>
      </c>
      <c r="D20" s="14" t="s">
        <v>96</v>
      </c>
      <c r="E20" s="14" t="s">
        <v>96</v>
      </c>
      <c r="F20" s="12">
        <v>65025.760000000002</v>
      </c>
      <c r="G20" s="14" t="s">
        <v>96</v>
      </c>
      <c r="H20" s="12">
        <v>224975.21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19">
        <f t="shared" si="1"/>
        <v>290000.96999999997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19">
        <f t="shared" si="1"/>
        <v>0</v>
      </c>
    </row>
    <row r="22" spans="1:16" x14ac:dyDescent="0.25">
      <c r="A22" s="4" t="s">
        <v>10</v>
      </c>
      <c r="B22" s="12">
        <v>504000</v>
      </c>
      <c r="C22" s="12">
        <v>350000</v>
      </c>
      <c r="D22" s="12">
        <v>41925</v>
      </c>
      <c r="E22" s="12">
        <v>73825</v>
      </c>
      <c r="F22" s="12">
        <v>73775</v>
      </c>
      <c r="G22" s="12">
        <v>73800</v>
      </c>
      <c r="H22" s="12">
        <v>73600</v>
      </c>
      <c r="I22" s="12">
        <v>73950</v>
      </c>
      <c r="J22" s="12">
        <v>73950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19">
        <f t="shared" si="1"/>
        <v>484825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19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21"/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19">
        <f t="shared" si="1"/>
        <v>0</v>
      </c>
    </row>
    <row r="25" spans="1:16" x14ac:dyDescent="0.25">
      <c r="A25" s="4" t="s">
        <v>13</v>
      </c>
      <c r="B25" s="12">
        <v>395000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19">
        <f t="shared" si="1"/>
        <v>0</v>
      </c>
    </row>
    <row r="26" spans="1:16" x14ac:dyDescent="0.25">
      <c r="A26" s="4" t="s">
        <v>14</v>
      </c>
      <c r="B26" s="12">
        <v>231421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19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19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19">
        <f t="shared" si="1"/>
        <v>0</v>
      </c>
    </row>
    <row r="29" spans="1:16" x14ac:dyDescent="0.25">
      <c r="A29" s="3" t="s">
        <v>17</v>
      </c>
      <c r="B29" s="22">
        <f>+B30+B31+B32+B34+B35+B36+B38</f>
        <v>14915270</v>
      </c>
      <c r="C29" s="22">
        <f>+C30+C31+C33+C36+C38</f>
        <v>-609925.29000000015</v>
      </c>
      <c r="D29" s="22">
        <f>+D30</f>
        <v>465452</v>
      </c>
      <c r="E29" s="22">
        <f>+E30+E33+E36</f>
        <v>1390288.8</v>
      </c>
      <c r="F29" s="22">
        <f>+F30+F36</f>
        <v>481344</v>
      </c>
      <c r="G29" s="22">
        <f>+G30+G31+G33+G34+G36+G38</f>
        <v>1629212.9000000001</v>
      </c>
      <c r="H29" s="22">
        <f>+H30+H32+H33+H36+H38</f>
        <v>1481931.29</v>
      </c>
      <c r="I29" s="22">
        <f>+I30+I33+I36</f>
        <v>939425.15</v>
      </c>
      <c r="J29" s="22">
        <f>+J30+J31+J33+J36+J38</f>
        <v>1661449.99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8049104.1300000008</v>
      </c>
    </row>
    <row r="30" spans="1:16" x14ac:dyDescent="0.25">
      <c r="A30" s="4" t="s">
        <v>18</v>
      </c>
      <c r="B30" s="12">
        <v>5592000</v>
      </c>
      <c r="C30" s="12">
        <v>270615</v>
      </c>
      <c r="D30" s="12">
        <v>465452</v>
      </c>
      <c r="E30" s="12">
        <v>442294.8</v>
      </c>
      <c r="F30" s="12">
        <v>81344</v>
      </c>
      <c r="G30" s="12">
        <v>856862.5</v>
      </c>
      <c r="H30" s="12">
        <v>465379.35</v>
      </c>
      <c r="I30" s="12">
        <v>465428.15</v>
      </c>
      <c r="J30" s="12">
        <v>735529.55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19">
        <f t="shared" si="1"/>
        <v>3512290.3499999996</v>
      </c>
    </row>
    <row r="31" spans="1:16" x14ac:dyDescent="0.25">
      <c r="A31" s="4" t="s">
        <v>19</v>
      </c>
      <c r="B31" s="12">
        <v>990016</v>
      </c>
      <c r="C31" s="12">
        <v>-790179.76</v>
      </c>
      <c r="D31" s="14" t="s">
        <v>96</v>
      </c>
      <c r="E31" s="14" t="s">
        <v>96</v>
      </c>
      <c r="F31" s="14" t="s">
        <v>96</v>
      </c>
      <c r="G31" s="12">
        <v>132714.6</v>
      </c>
      <c r="H31" s="14" t="s">
        <v>96</v>
      </c>
      <c r="I31" s="14" t="s">
        <v>96</v>
      </c>
      <c r="J31" s="12">
        <v>66785.440000000002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19">
        <f t="shared" si="1"/>
        <v>199500.04</v>
      </c>
    </row>
    <row r="32" spans="1:16" x14ac:dyDescent="0.25">
      <c r="A32" s="4" t="s">
        <v>20</v>
      </c>
      <c r="B32" s="12">
        <v>258254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2">
        <v>20414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19">
        <f t="shared" si="1"/>
        <v>20414</v>
      </c>
    </row>
    <row r="33" spans="1:16" x14ac:dyDescent="0.25">
      <c r="A33" s="4" t="s">
        <v>21</v>
      </c>
      <c r="B33" s="14" t="s">
        <v>96</v>
      </c>
      <c r="C33" s="12">
        <v>887964</v>
      </c>
      <c r="D33" s="14" t="s">
        <v>96</v>
      </c>
      <c r="E33" s="12">
        <v>147994</v>
      </c>
      <c r="F33" s="14" t="s">
        <v>96</v>
      </c>
      <c r="G33" s="12">
        <v>147994</v>
      </c>
      <c r="H33" s="12">
        <v>73997</v>
      </c>
      <c r="I33" s="12">
        <v>73997</v>
      </c>
      <c r="J33" s="12">
        <v>73997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19">
        <f t="shared" si="1"/>
        <v>517979</v>
      </c>
    </row>
    <row r="34" spans="1:16" x14ac:dyDescent="0.25">
      <c r="A34" s="4" t="s">
        <v>22</v>
      </c>
      <c r="B34" s="12">
        <v>475000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2">
        <v>34467.800000000003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19">
        <f t="shared" si="1"/>
        <v>34467.800000000003</v>
      </c>
    </row>
    <row r="35" spans="1:16" x14ac:dyDescent="0.25">
      <c r="A35" s="4" t="s">
        <v>23</v>
      </c>
      <c r="B35" s="12">
        <v>300000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19">
        <f t="shared" si="1"/>
        <v>0</v>
      </c>
    </row>
    <row r="36" spans="1:16" x14ac:dyDescent="0.25">
      <c r="A36" s="4" t="s">
        <v>24</v>
      </c>
      <c r="B36" s="12">
        <v>4800000</v>
      </c>
      <c r="C36" s="12">
        <v>117180.84</v>
      </c>
      <c r="D36" s="14" t="s">
        <v>96</v>
      </c>
      <c r="E36" s="12">
        <v>800000</v>
      </c>
      <c r="F36" s="12">
        <v>400000</v>
      </c>
      <c r="G36" s="12">
        <v>400000</v>
      </c>
      <c r="H36" s="12">
        <v>400000</v>
      </c>
      <c r="I36" s="12">
        <v>400000</v>
      </c>
      <c r="J36" s="12">
        <v>517115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19">
        <f t="shared" si="1"/>
        <v>2917115</v>
      </c>
    </row>
    <row r="37" spans="1:16" x14ac:dyDescent="0.25">
      <c r="A37" s="4" t="s">
        <v>25</v>
      </c>
      <c r="B37" s="14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19">
        <f t="shared" si="1"/>
        <v>0</v>
      </c>
    </row>
    <row r="38" spans="1:16" x14ac:dyDescent="0.25">
      <c r="A38" s="4" t="s">
        <v>26</v>
      </c>
      <c r="B38" s="12">
        <v>2500000</v>
      </c>
      <c r="C38" s="12">
        <v>-1095505.3700000001</v>
      </c>
      <c r="D38" s="14" t="s">
        <v>96</v>
      </c>
      <c r="E38" s="14" t="s">
        <v>96</v>
      </c>
      <c r="F38" s="14" t="s">
        <v>96</v>
      </c>
      <c r="G38" s="12">
        <v>57174</v>
      </c>
      <c r="H38" s="12">
        <v>522140.94</v>
      </c>
      <c r="I38" s="14" t="s">
        <v>96</v>
      </c>
      <c r="J38" s="12">
        <v>268023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19">
        <f t="shared" si="1"/>
        <v>847337.94</v>
      </c>
    </row>
    <row r="39" spans="1:16" x14ac:dyDescent="0.25">
      <c r="A39" s="3" t="s">
        <v>27</v>
      </c>
      <c r="B39" s="14" t="s">
        <v>96</v>
      </c>
      <c r="C39" s="14" t="s">
        <v>96</v>
      </c>
      <c r="D39" s="14" t="s">
        <v>96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0</v>
      </c>
    </row>
    <row r="40" spans="1:16" x14ac:dyDescent="0.25">
      <c r="A40" s="4" t="s">
        <v>28</v>
      </c>
      <c r="B40" s="14" t="s">
        <v>96</v>
      </c>
      <c r="C40" s="14" t="s">
        <v>96</v>
      </c>
      <c r="D40" s="14" t="s">
        <v>96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19">
        <f t="shared" si="1"/>
        <v>0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19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19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19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19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19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19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19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19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19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19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19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19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19">
        <f t="shared" si="1"/>
        <v>0</v>
      </c>
    </row>
    <row r="55" spans="1:16" x14ac:dyDescent="0.25">
      <c r="A55" s="3" t="s">
        <v>43</v>
      </c>
      <c r="B55" s="22">
        <f>+B56</f>
        <v>597899</v>
      </c>
      <c r="C55" s="22">
        <f>+C56</f>
        <v>259925.29</v>
      </c>
      <c r="D55" s="14" t="s">
        <v>96</v>
      </c>
      <c r="E55" s="14" t="s">
        <v>96</v>
      </c>
      <c r="F55" s="14" t="s">
        <v>96</v>
      </c>
      <c r="G55" s="22">
        <f>+G56</f>
        <v>201076.06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201076.06</v>
      </c>
    </row>
    <row r="56" spans="1:16" x14ac:dyDescent="0.25">
      <c r="A56" s="4" t="s">
        <v>44</v>
      </c>
      <c r="B56" s="12">
        <v>597899</v>
      </c>
      <c r="C56" s="12">
        <v>259925.29</v>
      </c>
      <c r="D56" s="14" t="s">
        <v>96</v>
      </c>
      <c r="E56" s="14" t="s">
        <v>96</v>
      </c>
      <c r="F56" s="14" t="s">
        <v>96</v>
      </c>
      <c r="G56" s="12">
        <v>201076.06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19">
        <f t="shared" si="1"/>
        <v>201076.06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19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19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19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19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19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19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19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19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19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19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19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19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19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19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19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19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19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19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19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19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19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19">
        <f t="shared" si="2"/>
        <v>0</v>
      </c>
    </row>
    <row r="86" spans="1:16" x14ac:dyDescent="0.25">
      <c r="A86" s="5" t="s">
        <v>65</v>
      </c>
      <c r="B86" s="15">
        <f>+B55+B29+B19+B13</f>
        <v>31933941</v>
      </c>
      <c r="C86" s="15">
        <f>+C55+C29+C19</f>
        <v>0</v>
      </c>
      <c r="D86" s="15">
        <f>+D29+D19+D13</f>
        <v>1713238.77</v>
      </c>
      <c r="E86" s="15">
        <f>+E29+E19+E13</f>
        <v>2669883.9000000004</v>
      </c>
      <c r="F86" s="15">
        <f>+F29+F19+F13</f>
        <v>1825914.86</v>
      </c>
      <c r="G86" s="15">
        <f>+G55+G29+G19+G13</f>
        <v>3127826.8200000003</v>
      </c>
      <c r="H86" s="15">
        <f>+H29+H19+H13</f>
        <v>3007497.41</v>
      </c>
      <c r="I86" s="15">
        <f>+I29+I19+I13</f>
        <v>2240366.06</v>
      </c>
      <c r="J86" s="15">
        <f>+J29+J19+J13</f>
        <v>2962390.9</v>
      </c>
      <c r="K86" s="15" t="e">
        <f>+K29+K19+K13</f>
        <v>#VALUE!</v>
      </c>
      <c r="L86" s="15" t="e">
        <f>+L29+L19+L13</f>
        <v>#VALUE!</v>
      </c>
      <c r="M86" s="15" t="s">
        <v>96</v>
      </c>
      <c r="N86" s="15" t="s">
        <v>96</v>
      </c>
      <c r="O86" s="15" t="s">
        <v>96</v>
      </c>
      <c r="P86" s="15" t="e">
        <f t="shared" si="2"/>
        <v>#VALUE!</v>
      </c>
    </row>
    <row r="87" spans="1:16" s="20" customFormat="1" x14ac:dyDescent="0.25">
      <c r="A87" s="20" t="s">
        <v>110</v>
      </c>
    </row>
    <row r="88" spans="1:16" s="20" customFormat="1" x14ac:dyDescent="0.25">
      <c r="A88" s="20" t="s">
        <v>111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6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7" spans="1:7" x14ac:dyDescent="0.25">
      <c r="A107" s="17" t="s">
        <v>112</v>
      </c>
      <c r="E107" s="16" t="s">
        <v>117</v>
      </c>
      <c r="F107" s="16"/>
      <c r="G107" s="16"/>
    </row>
    <row r="108" spans="1:7" x14ac:dyDescent="0.25">
      <c r="A108" s="18" t="s">
        <v>113</v>
      </c>
      <c r="E108" t="s">
        <v>107</v>
      </c>
      <c r="F108" t="s">
        <v>115</v>
      </c>
    </row>
    <row r="109" spans="1:7" x14ac:dyDescent="0.25">
      <c r="A109" s="18" t="s">
        <v>114</v>
      </c>
      <c r="E109" t="s">
        <v>108</v>
      </c>
      <c r="F109" t="s">
        <v>116</v>
      </c>
    </row>
    <row r="110" spans="1:7" x14ac:dyDescent="0.25">
      <c r="A110" s="18" t="s">
        <v>106</v>
      </c>
      <c r="E110" t="s">
        <v>109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albertpc01@hotmail.com</cp:lastModifiedBy>
  <cp:lastPrinted>2022-10-06T15:39:56Z</cp:lastPrinted>
  <dcterms:created xsi:type="dcterms:W3CDTF">2021-07-29T18:58:50Z</dcterms:created>
  <dcterms:modified xsi:type="dcterms:W3CDTF">2022-10-06T15:41:55Z</dcterms:modified>
</cp:coreProperties>
</file>